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575" windowHeight="6870" activeTab="0"/>
  </bookViews>
  <sheets>
    <sheet name="Formato Cotizacion" sheetId="1" r:id="rId1"/>
    <sheet name="Distribucion Material" sheetId="2" r:id="rId2"/>
  </sheets>
  <definedNames/>
  <calcPr fullCalcOnLoad="1"/>
</workbook>
</file>

<file path=xl/sharedStrings.xml><?xml version="1.0" encoding="utf-8"?>
<sst xmlns="http://schemas.openxmlformats.org/spreadsheetml/2006/main" count="60" uniqueCount="41">
  <si>
    <t>Camisetas</t>
  </si>
  <si>
    <t>Gorras</t>
  </si>
  <si>
    <t>Riñoneras</t>
  </si>
  <si>
    <t>Mano Libres</t>
  </si>
  <si>
    <t>Sincelejo</t>
  </si>
  <si>
    <t>Valledupar</t>
  </si>
  <si>
    <t>Cartagena</t>
  </si>
  <si>
    <t>Bucaramanga</t>
  </si>
  <si>
    <t>Cali</t>
  </si>
  <si>
    <t>Buga</t>
  </si>
  <si>
    <t>Barranquilla</t>
  </si>
  <si>
    <t>Choco</t>
  </si>
  <si>
    <t>TOTAL</t>
  </si>
  <si>
    <t>Fecga Entrega</t>
  </si>
  <si>
    <t>Cantidad</t>
  </si>
  <si>
    <t>Ciudad de Entrega</t>
  </si>
  <si>
    <t>Pereira</t>
  </si>
  <si>
    <t>Material</t>
  </si>
  <si>
    <t>Valor Unitario 
Antes de Iva</t>
  </si>
  <si>
    <t>IVA</t>
  </si>
  <si>
    <t>Valor Unitario Iva Incluido</t>
  </si>
  <si>
    <t>Valor Total Antes de IVA</t>
  </si>
  <si>
    <t>Valor Total</t>
  </si>
  <si>
    <t>Nov 15 de 2018</t>
  </si>
  <si>
    <t>Montería</t>
  </si>
  <si>
    <t>Nov 22 de 2018</t>
  </si>
  <si>
    <t>Bogotá</t>
  </si>
  <si>
    <t>Nov 29 de 2018</t>
  </si>
  <si>
    <t>Ibagué</t>
  </si>
  <si>
    <t>Medellín</t>
  </si>
  <si>
    <t>Dic 5 de 2018</t>
  </si>
  <si>
    <t>Grupo MLS</t>
  </si>
  <si>
    <t>Sumidan</t>
  </si>
  <si>
    <t>Puntaje</t>
  </si>
  <si>
    <t>Una vez revisadas las Oferta de los proveedores estrategicos Grupo MLS y Sumindan, se observa que la empresa Sumidan presenta el precio mas favorable en los 4 item solicitados por la Lotería de Medellín; por tanto dicha empresa es la seleccionada para la compra del material textil.</t>
  </si>
  <si>
    <t>Sandra Villegas Castaño</t>
  </si>
  <si>
    <t>Subgerente Comercial y de Operaciones</t>
  </si>
  <si>
    <t>Proyecto: Adriana P. Pérez -  Profesional en Mercadeo</t>
  </si>
  <si>
    <t>FORMATO COTIZACIÓN - MATERIAL TEXTIL 2018</t>
  </si>
  <si>
    <r>
      <t xml:space="preserve">Camisetas Tipo </t>
    </r>
    <r>
      <rPr>
        <b/>
        <sz val="11"/>
        <color indexed="8"/>
        <rFont val="Arial"/>
        <family val="2"/>
      </rPr>
      <t>Polo</t>
    </r>
  </si>
  <si>
    <t xml:space="preserve">Original firmado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</si>
</sst>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40" fillId="0" borderId="10" xfId="0" applyNumberFormat="1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 wrapText="1"/>
    </xf>
    <xf numFmtId="0" fontId="42" fillId="34" borderId="14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 wrapText="1"/>
    </xf>
    <xf numFmtId="3" fontId="42" fillId="34" borderId="14" xfId="0" applyNumberFormat="1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3" fontId="41" fillId="33" borderId="14" xfId="0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3" fontId="40" fillId="0" borderId="15" xfId="0" applyNumberFormat="1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40" fillId="0" borderId="17" xfId="0" applyNumberFormat="1" applyFont="1" applyBorder="1" applyAlignment="1">
      <alignment horizontal="center"/>
    </xf>
    <xf numFmtId="0" fontId="44" fillId="33" borderId="18" xfId="0" applyFont="1" applyFill="1" applyBorder="1" applyAlignment="1">
      <alignment horizontal="center" vertical="justify"/>
    </xf>
    <xf numFmtId="0" fontId="44" fillId="33" borderId="19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justify"/>
    </xf>
    <xf numFmtId="0" fontId="44" fillId="33" borderId="2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4" fillId="33" borderId="21" xfId="0" applyFont="1" applyFill="1" applyBorder="1" applyAlignment="1">
      <alignment horizontal="center" vertical="center"/>
    </xf>
    <xf numFmtId="3" fontId="44" fillId="33" borderId="22" xfId="0" applyNumberFormat="1" applyFont="1" applyFill="1" applyBorder="1" applyAlignment="1">
      <alignment horizontal="center" vertical="center"/>
    </xf>
    <xf numFmtId="3" fontId="44" fillId="33" borderId="23" xfId="0" applyNumberFormat="1" applyFont="1" applyFill="1" applyBorder="1" applyAlignment="1">
      <alignment horizontal="center" vertical="center"/>
    </xf>
    <xf numFmtId="3" fontId="44" fillId="33" borderId="24" xfId="0" applyNumberFormat="1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5" fillId="0" borderId="25" xfId="0" applyFont="1" applyBorder="1" applyAlignment="1">
      <alignment horizontal="center"/>
    </xf>
    <xf numFmtId="3" fontId="40" fillId="0" borderId="26" xfId="0" applyNumberFormat="1" applyFont="1" applyBorder="1" applyAlignment="1">
      <alignment horizontal="center"/>
    </xf>
    <xf numFmtId="3" fontId="40" fillId="0" borderId="25" xfId="0" applyNumberFormat="1" applyFont="1" applyBorder="1" applyAlignment="1">
      <alignment horizontal="center"/>
    </xf>
    <xf numFmtId="3" fontId="40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39" fillId="0" borderId="0" xfId="0" applyFont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justify" vertical="center"/>
    </xf>
    <xf numFmtId="0" fontId="39" fillId="0" borderId="29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44" fillId="33" borderId="3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44" fillId="33" borderId="34" xfId="0" applyNumberFormat="1" applyFont="1" applyFill="1" applyBorder="1" applyAlignment="1">
      <alignment horizontal="center" vertical="center"/>
    </xf>
    <xf numFmtId="3" fontId="44" fillId="33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2" sqref="A12:M12"/>
    </sheetView>
  </sheetViews>
  <sheetFormatPr defaultColWidth="11.421875" defaultRowHeight="15"/>
  <cols>
    <col min="1" max="1" width="20.7109375" style="0" customWidth="1"/>
    <col min="2" max="2" width="8.8515625" style="0" bestFit="1" customWidth="1"/>
    <col min="3" max="3" width="13.421875" style="0" bestFit="1" customWidth="1"/>
    <col min="4" max="4" width="7.8515625" style="0" customWidth="1"/>
    <col min="5" max="5" width="11.421875" style="0" customWidth="1"/>
    <col min="6" max="6" width="12.00390625" style="0" customWidth="1"/>
    <col min="7" max="7" width="13.57421875" style="0" customWidth="1"/>
    <col min="8" max="8" width="8.8515625" style="0" customWidth="1"/>
    <col min="14" max="14" width="8.8515625" style="0" customWidth="1"/>
  </cols>
  <sheetData>
    <row r="1" spans="1:13" ht="15.75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8" ht="15.75" thickBot="1">
      <c r="A2" s="13"/>
      <c r="B2" s="13"/>
      <c r="C2" s="13"/>
      <c r="D2" s="13"/>
      <c r="E2" s="13"/>
      <c r="F2" s="13"/>
      <c r="G2" s="13"/>
      <c r="H2" s="13"/>
    </row>
    <row r="3" spans="3:14" ht="15.75" thickBot="1">
      <c r="C3" s="36" t="s">
        <v>31</v>
      </c>
      <c r="D3" s="37"/>
      <c r="E3" s="37"/>
      <c r="F3" s="37"/>
      <c r="G3" s="37"/>
      <c r="H3" s="37"/>
      <c r="I3" s="38" t="s">
        <v>32</v>
      </c>
      <c r="J3" s="39"/>
      <c r="K3" s="39"/>
      <c r="L3" s="39"/>
      <c r="M3" s="39"/>
      <c r="N3" s="40"/>
    </row>
    <row r="4" spans="1:14" ht="60">
      <c r="A4" s="26" t="s">
        <v>17</v>
      </c>
      <c r="B4" s="22" t="s">
        <v>14</v>
      </c>
      <c r="C4" s="17" t="s">
        <v>18</v>
      </c>
      <c r="D4" s="18" t="s">
        <v>19</v>
      </c>
      <c r="E4" s="19" t="s">
        <v>20</v>
      </c>
      <c r="F4" s="19" t="s">
        <v>21</v>
      </c>
      <c r="G4" s="18" t="s">
        <v>22</v>
      </c>
      <c r="H4" s="22" t="s">
        <v>33</v>
      </c>
      <c r="I4" s="17" t="s">
        <v>18</v>
      </c>
      <c r="J4" s="18" t="s">
        <v>19</v>
      </c>
      <c r="K4" s="19" t="s">
        <v>20</v>
      </c>
      <c r="L4" s="19" t="s">
        <v>21</v>
      </c>
      <c r="M4" s="18" t="s">
        <v>22</v>
      </c>
      <c r="N4" s="20" t="s">
        <v>33</v>
      </c>
    </row>
    <row r="5" spans="1:14" ht="22.5" customHeight="1">
      <c r="A5" s="27" t="s">
        <v>39</v>
      </c>
      <c r="B5" s="14">
        <v>7700</v>
      </c>
      <c r="C5" s="15">
        <v>19000</v>
      </c>
      <c r="D5" s="2">
        <f>+C5*19%</f>
        <v>3610</v>
      </c>
      <c r="E5" s="2">
        <f>+C5+D5</f>
        <v>22610</v>
      </c>
      <c r="F5" s="2">
        <f>+C5*B5</f>
        <v>146300000</v>
      </c>
      <c r="G5" s="2">
        <f>+B5*E5</f>
        <v>174097000</v>
      </c>
      <c r="H5" s="14">
        <f>+(I5*1000)/C5</f>
        <v>957.8947368421053</v>
      </c>
      <c r="I5" s="15">
        <v>18200</v>
      </c>
      <c r="J5" s="2">
        <f>+I5*19%</f>
        <v>3458</v>
      </c>
      <c r="K5" s="2">
        <f>+I5+J5</f>
        <v>21658</v>
      </c>
      <c r="L5" s="2">
        <f>+I5*B5</f>
        <v>140140000</v>
      </c>
      <c r="M5" s="2">
        <f>+K5*B5</f>
        <v>166766600</v>
      </c>
      <c r="N5" s="16">
        <v>1000</v>
      </c>
    </row>
    <row r="6" spans="1:14" ht="21.75" customHeight="1">
      <c r="A6" s="27" t="s">
        <v>1</v>
      </c>
      <c r="B6" s="14">
        <v>7700</v>
      </c>
      <c r="C6" s="15">
        <v>9000</v>
      </c>
      <c r="D6" s="2">
        <f>+C6*19%</f>
        <v>1710</v>
      </c>
      <c r="E6" s="2">
        <f>+C6+D6</f>
        <v>10710</v>
      </c>
      <c r="F6" s="2">
        <f>+C6*B6</f>
        <v>69300000</v>
      </c>
      <c r="G6" s="2">
        <f>+B6*E6</f>
        <v>82467000</v>
      </c>
      <c r="H6" s="14">
        <f>+(I6*1000)/C6</f>
        <v>866.6666666666666</v>
      </c>
      <c r="I6" s="15">
        <v>7800</v>
      </c>
      <c r="J6" s="2">
        <f>+I6*19%</f>
        <v>1482</v>
      </c>
      <c r="K6" s="2">
        <f>+I6+J6</f>
        <v>9282</v>
      </c>
      <c r="L6" s="2">
        <f>+I6*B6</f>
        <v>60060000</v>
      </c>
      <c r="M6" s="2">
        <f>+K6*B6</f>
        <v>71471400</v>
      </c>
      <c r="N6" s="16">
        <v>1000</v>
      </c>
    </row>
    <row r="7" spans="1:14" ht="22.5" customHeight="1">
      <c r="A7" s="27" t="s">
        <v>2</v>
      </c>
      <c r="B7" s="14">
        <v>6500</v>
      </c>
      <c r="C7" s="15">
        <v>14000</v>
      </c>
      <c r="D7" s="2">
        <f>+C7*19%</f>
        <v>2660</v>
      </c>
      <c r="E7" s="2">
        <f>+C7+D7</f>
        <v>16660</v>
      </c>
      <c r="F7" s="2">
        <f>+C7*B7</f>
        <v>91000000</v>
      </c>
      <c r="G7" s="2">
        <f>+B7*E7</f>
        <v>108290000</v>
      </c>
      <c r="H7" s="14">
        <f>+(I7*1000)/C7</f>
        <v>892.8571428571429</v>
      </c>
      <c r="I7" s="15">
        <v>12500</v>
      </c>
      <c r="J7" s="2">
        <f>+I7*19%</f>
        <v>2375</v>
      </c>
      <c r="K7" s="2">
        <f>+I7+J7</f>
        <v>14875</v>
      </c>
      <c r="L7" s="2">
        <f>+I7*B7</f>
        <v>81250000</v>
      </c>
      <c r="M7" s="2">
        <f>+K7*B7</f>
        <v>96687500</v>
      </c>
      <c r="N7" s="16">
        <v>1000</v>
      </c>
    </row>
    <row r="8" spans="1:14" ht="27" customHeight="1" thickBot="1">
      <c r="A8" s="28" t="s">
        <v>3</v>
      </c>
      <c r="B8" s="29">
        <v>1300</v>
      </c>
      <c r="C8" s="30">
        <v>19000</v>
      </c>
      <c r="D8" s="31">
        <f>+C8*19%</f>
        <v>3610</v>
      </c>
      <c r="E8" s="31">
        <f>+C8+D8</f>
        <v>22610</v>
      </c>
      <c r="F8" s="31">
        <f>+C8*B8</f>
        <v>24700000</v>
      </c>
      <c r="G8" s="31">
        <f>+B8*E8</f>
        <v>29393000</v>
      </c>
      <c r="H8" s="29">
        <f>+(I8*1000)/C8</f>
        <v>878.9473684210526</v>
      </c>
      <c r="I8" s="30">
        <v>16700</v>
      </c>
      <c r="J8" s="31">
        <f>+I8*19%</f>
        <v>3173</v>
      </c>
      <c r="K8" s="31">
        <f>+I8+J8</f>
        <v>19873</v>
      </c>
      <c r="L8" s="31">
        <f>+I8*B8</f>
        <v>21710000</v>
      </c>
      <c r="M8" s="31">
        <f>+K8*B8</f>
        <v>25834900</v>
      </c>
      <c r="N8" s="16">
        <v>1000</v>
      </c>
    </row>
    <row r="9" spans="1:14" ht="23.25" customHeight="1" thickBot="1">
      <c r="A9" s="43"/>
      <c r="B9" s="43"/>
      <c r="C9" s="44" t="s">
        <v>12</v>
      </c>
      <c r="D9" s="45"/>
      <c r="E9" s="45"/>
      <c r="F9" s="45"/>
      <c r="G9" s="23">
        <f>SUM(G5:G8)</f>
        <v>394247000</v>
      </c>
      <c r="H9" s="24"/>
      <c r="I9" s="41"/>
      <c r="J9" s="42"/>
      <c r="K9" s="42"/>
      <c r="L9" s="42"/>
      <c r="M9" s="23">
        <f>SUM(M5:M8)</f>
        <v>360760400</v>
      </c>
      <c r="N9" s="25"/>
    </row>
    <row r="12" spans="1:13" ht="48" customHeight="1">
      <c r="A12" s="35" t="s">
        <v>34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ht="15">
      <c r="G13" s="21"/>
    </row>
    <row r="14" ht="15">
      <c r="G14" s="21"/>
    </row>
    <row r="15" spans="1:2" ht="15.75" thickBot="1">
      <c r="A15" s="32" t="s">
        <v>40</v>
      </c>
      <c r="B15" s="32"/>
    </row>
    <row r="16" ht="15">
      <c r="A16" s="33" t="s">
        <v>35</v>
      </c>
    </row>
    <row r="17" ht="15">
      <c r="A17" t="s">
        <v>36</v>
      </c>
    </row>
    <row r="18" ht="18.75" customHeight="1"/>
    <row r="19" ht="16.5" customHeight="1"/>
    <row r="20" ht="17.25" customHeight="1">
      <c r="A20" s="33" t="s">
        <v>37</v>
      </c>
    </row>
  </sheetData>
  <sheetProtection/>
  <mergeCells count="7">
    <mergeCell ref="A1:M1"/>
    <mergeCell ref="A12:M12"/>
    <mergeCell ref="C3:H3"/>
    <mergeCell ref="I3:N3"/>
    <mergeCell ref="I9:L9"/>
    <mergeCell ref="A9:B9"/>
    <mergeCell ref="C9:F9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H5" sqref="H5"/>
    </sheetView>
  </sheetViews>
  <sheetFormatPr defaultColWidth="11.421875" defaultRowHeight="15"/>
  <cols>
    <col min="1" max="1" width="24.8515625" style="0" customWidth="1"/>
    <col min="2" max="2" width="26.421875" style="0" customWidth="1"/>
    <col min="3" max="3" width="14.8515625" style="1" customWidth="1"/>
    <col min="4" max="5" width="11.421875" style="1" customWidth="1"/>
    <col min="6" max="6" width="22.00390625" style="1" customWidth="1"/>
  </cols>
  <sheetData>
    <row r="1" spans="1:6" ht="16.5" thickBot="1">
      <c r="A1" s="3" t="s">
        <v>15</v>
      </c>
      <c r="B1" s="4" t="s">
        <v>13</v>
      </c>
      <c r="C1" s="4" t="s">
        <v>0</v>
      </c>
      <c r="D1" s="4" t="s">
        <v>1</v>
      </c>
      <c r="E1" s="4" t="s">
        <v>2</v>
      </c>
      <c r="F1" s="4" t="s">
        <v>3</v>
      </c>
    </row>
    <row r="2" spans="1:6" ht="19.5" customHeight="1" thickBot="1">
      <c r="A2" s="5" t="s">
        <v>4</v>
      </c>
      <c r="B2" s="6" t="s">
        <v>23</v>
      </c>
      <c r="C2" s="7">
        <v>400</v>
      </c>
      <c r="D2" s="7">
        <v>400</v>
      </c>
      <c r="E2" s="7">
        <v>400</v>
      </c>
      <c r="F2" s="7"/>
    </row>
    <row r="3" spans="1:6" ht="19.5" customHeight="1" thickBot="1">
      <c r="A3" s="5" t="s">
        <v>5</v>
      </c>
      <c r="B3" s="6" t="s">
        <v>23</v>
      </c>
      <c r="C3" s="7">
        <v>400</v>
      </c>
      <c r="D3" s="7">
        <v>400</v>
      </c>
      <c r="E3" s="7">
        <v>400</v>
      </c>
      <c r="F3" s="7"/>
    </row>
    <row r="4" spans="1:6" ht="19.5" customHeight="1" thickBot="1">
      <c r="A4" s="5" t="s">
        <v>24</v>
      </c>
      <c r="B4" s="6" t="s">
        <v>23</v>
      </c>
      <c r="C4" s="7">
        <v>400</v>
      </c>
      <c r="D4" s="7">
        <v>400</v>
      </c>
      <c r="E4" s="7">
        <v>400</v>
      </c>
      <c r="F4" s="7"/>
    </row>
    <row r="5" spans="1:6" ht="19.5" customHeight="1" thickBot="1">
      <c r="A5" s="5" t="s">
        <v>6</v>
      </c>
      <c r="B5" s="6" t="s">
        <v>23</v>
      </c>
      <c r="C5" s="7">
        <v>400</v>
      </c>
      <c r="D5" s="7">
        <v>400</v>
      </c>
      <c r="E5" s="7">
        <v>400</v>
      </c>
      <c r="F5" s="7"/>
    </row>
    <row r="6" spans="1:6" ht="19.5" customHeight="1" thickBot="1">
      <c r="A6" s="8" t="s">
        <v>7</v>
      </c>
      <c r="B6" s="6" t="s">
        <v>23</v>
      </c>
      <c r="C6" s="7">
        <v>400</v>
      </c>
      <c r="D6" s="7">
        <v>400</v>
      </c>
      <c r="E6" s="7">
        <v>400</v>
      </c>
      <c r="F6" s="7"/>
    </row>
    <row r="7" spans="1:6" ht="19.5" customHeight="1" thickBot="1">
      <c r="A7" s="8" t="s">
        <v>16</v>
      </c>
      <c r="B7" s="6" t="s">
        <v>25</v>
      </c>
      <c r="C7" s="7">
        <v>800</v>
      </c>
      <c r="D7" s="7">
        <v>800</v>
      </c>
      <c r="E7" s="7">
        <v>800</v>
      </c>
      <c r="F7" s="7"/>
    </row>
    <row r="8" spans="1:6" ht="19.5" customHeight="1" thickBot="1">
      <c r="A8" s="5" t="s">
        <v>26</v>
      </c>
      <c r="B8" s="6" t="s">
        <v>25</v>
      </c>
      <c r="C8" s="9">
        <v>1300</v>
      </c>
      <c r="D8" s="9">
        <v>1300</v>
      </c>
      <c r="E8" s="9">
        <v>1300</v>
      </c>
      <c r="F8" s="7"/>
    </row>
    <row r="9" spans="1:6" ht="19.5" customHeight="1" thickBot="1">
      <c r="A9" s="5" t="s">
        <v>8</v>
      </c>
      <c r="B9" s="6" t="s">
        <v>27</v>
      </c>
      <c r="C9" s="7">
        <v>700</v>
      </c>
      <c r="D9" s="7">
        <v>700</v>
      </c>
      <c r="E9" s="7">
        <v>700</v>
      </c>
      <c r="F9" s="7"/>
    </row>
    <row r="10" spans="1:6" ht="19.5" customHeight="1" thickBot="1">
      <c r="A10" s="5" t="s">
        <v>9</v>
      </c>
      <c r="B10" s="6" t="s">
        <v>27</v>
      </c>
      <c r="C10" s="7">
        <v>350</v>
      </c>
      <c r="D10" s="7">
        <v>350</v>
      </c>
      <c r="E10" s="7">
        <v>350</v>
      </c>
      <c r="F10" s="7"/>
    </row>
    <row r="11" spans="1:6" ht="19.5" customHeight="1" thickBot="1">
      <c r="A11" s="5" t="s">
        <v>10</v>
      </c>
      <c r="B11" s="6" t="s">
        <v>27</v>
      </c>
      <c r="C11" s="7">
        <v>400</v>
      </c>
      <c r="D11" s="7">
        <v>400</v>
      </c>
      <c r="E11" s="7">
        <v>400</v>
      </c>
      <c r="F11" s="7"/>
    </row>
    <row r="12" spans="1:6" ht="19.5" customHeight="1" thickBot="1">
      <c r="A12" s="5" t="s">
        <v>11</v>
      </c>
      <c r="B12" s="6" t="s">
        <v>27</v>
      </c>
      <c r="C12" s="7">
        <v>250</v>
      </c>
      <c r="D12" s="7">
        <v>250</v>
      </c>
      <c r="E12" s="7">
        <v>250</v>
      </c>
      <c r="F12" s="7"/>
    </row>
    <row r="13" spans="1:6" ht="19.5" customHeight="1" thickBot="1">
      <c r="A13" s="5" t="s">
        <v>28</v>
      </c>
      <c r="B13" s="6" t="s">
        <v>27</v>
      </c>
      <c r="C13" s="7">
        <v>200</v>
      </c>
      <c r="D13" s="7">
        <v>200</v>
      </c>
      <c r="E13" s="7">
        <v>200</v>
      </c>
      <c r="F13" s="7"/>
    </row>
    <row r="14" spans="1:6" ht="19.5" customHeight="1" thickBot="1">
      <c r="A14" s="5" t="s">
        <v>29</v>
      </c>
      <c r="B14" s="7" t="s">
        <v>30</v>
      </c>
      <c r="C14" s="9">
        <v>1700</v>
      </c>
      <c r="D14" s="9">
        <v>1700</v>
      </c>
      <c r="E14" s="7">
        <v>500</v>
      </c>
      <c r="F14" s="9">
        <v>1300</v>
      </c>
    </row>
    <row r="15" spans="1:6" ht="16.5" thickBot="1">
      <c r="A15" s="10" t="s">
        <v>12</v>
      </c>
      <c r="B15" s="11"/>
      <c r="C15" s="12">
        <f>SUM(C2:C14)</f>
        <v>7700</v>
      </c>
      <c r="D15" s="12">
        <f>SUM(D2:D14)</f>
        <v>7700</v>
      </c>
      <c r="E15" s="12">
        <f>SUM(E2:E14)</f>
        <v>6500</v>
      </c>
      <c r="F15" s="12">
        <f>SUM(F2:F14)</f>
        <v>1300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apperez</dc:creator>
  <cp:keywords/>
  <dc:description/>
  <cp:lastModifiedBy>demarulanda</cp:lastModifiedBy>
  <cp:lastPrinted>2018-10-11T20:14:22Z</cp:lastPrinted>
  <dcterms:created xsi:type="dcterms:W3CDTF">2018-09-21T20:47:14Z</dcterms:created>
  <dcterms:modified xsi:type="dcterms:W3CDTF">2018-10-12T13:18:13Z</dcterms:modified>
  <cp:category/>
  <cp:version/>
  <cp:contentType/>
  <cp:contentStatus/>
</cp:coreProperties>
</file>